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inec_nas_01\Mecanografia\PANAMÁ EN CIFRAS 2019-23\3 Situación Económica\10 Balanza de Pagos\Panamá en Cifras completo\"/>
    </mc:Choice>
  </mc:AlternateContent>
  <bookViews>
    <workbookView xWindow="0" yWindow="0" windowWidth="27945" windowHeight="12304"/>
  </bookViews>
  <sheets>
    <sheet name="6" sheetId="17" r:id="rId1"/>
  </sheets>
  <definedNames>
    <definedName name="_xlnm.Print_Area" localSheetId="0">'6'!$A$1:$J$31</definedName>
    <definedName name="_xlnm.Print_Titles" localSheetId="0">'6'!$1:$6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7" l="1"/>
  <c r="I28" i="17"/>
  <c r="H28" i="17"/>
  <c r="G28" i="17"/>
  <c r="J27" i="17"/>
  <c r="I27" i="17"/>
  <c r="H27" i="17"/>
  <c r="G27" i="17"/>
  <c r="J26" i="17"/>
  <c r="I26" i="17"/>
  <c r="H26" i="17"/>
  <c r="G26" i="17"/>
  <c r="F26" i="17"/>
  <c r="E26" i="17"/>
  <c r="D26" i="17"/>
  <c r="C26" i="17"/>
  <c r="B26" i="17"/>
  <c r="J25" i="17"/>
  <c r="I25" i="17"/>
  <c r="H25" i="17"/>
  <c r="G25" i="17"/>
  <c r="J24" i="17"/>
  <c r="I24" i="17"/>
  <c r="H24" i="17"/>
  <c r="G24" i="17"/>
  <c r="J23" i="17"/>
  <c r="I23" i="17"/>
  <c r="H23" i="17"/>
  <c r="G23" i="17"/>
  <c r="F23" i="17"/>
  <c r="E23" i="17"/>
  <c r="D23" i="17"/>
  <c r="C23" i="17"/>
  <c r="B23" i="17"/>
  <c r="J22" i="17"/>
  <c r="I22" i="17"/>
  <c r="H22" i="17"/>
  <c r="G22" i="17"/>
  <c r="F22" i="17"/>
  <c r="E22" i="17"/>
  <c r="D22" i="17"/>
  <c r="C22" i="17"/>
  <c r="B22" i="17"/>
  <c r="J21" i="17"/>
  <c r="I21" i="17"/>
  <c r="H21" i="17"/>
  <c r="G21" i="17"/>
  <c r="J20" i="17"/>
  <c r="I20" i="17"/>
  <c r="H20" i="17"/>
  <c r="G20" i="17"/>
  <c r="J19" i="17"/>
  <c r="I19" i="17"/>
  <c r="H19" i="17"/>
  <c r="G19" i="17"/>
  <c r="J18" i="17"/>
  <c r="I18" i="17"/>
  <c r="H18" i="17"/>
  <c r="G18" i="17"/>
  <c r="J17" i="17"/>
  <c r="I17" i="17"/>
  <c r="H17" i="17"/>
  <c r="G17" i="17"/>
  <c r="F17" i="17"/>
  <c r="E17" i="17"/>
  <c r="D17" i="17"/>
  <c r="C17" i="17"/>
  <c r="B17" i="17"/>
  <c r="J16" i="17"/>
  <c r="I16" i="17"/>
  <c r="H16" i="17"/>
  <c r="G16" i="17"/>
  <c r="J15" i="17"/>
  <c r="I15" i="17"/>
  <c r="H15" i="17"/>
  <c r="G15" i="17"/>
  <c r="J14" i="17"/>
  <c r="I14" i="17"/>
  <c r="H14" i="17"/>
  <c r="G14" i="17"/>
  <c r="J13" i="17"/>
  <c r="I13" i="17"/>
  <c r="H13" i="17"/>
  <c r="G13" i="17"/>
  <c r="J12" i="17"/>
  <c r="I12" i="17"/>
  <c r="H12" i="17"/>
  <c r="G12" i="17"/>
  <c r="F12" i="17"/>
  <c r="E12" i="17"/>
  <c r="D12" i="17"/>
  <c r="C12" i="17"/>
  <c r="B12" i="17"/>
  <c r="J11" i="17"/>
  <c r="I11" i="17"/>
  <c r="H11" i="17"/>
  <c r="G11" i="17"/>
  <c r="F11" i="17"/>
  <c r="E11" i="17"/>
  <c r="D11" i="17"/>
  <c r="C11" i="17"/>
  <c r="B11" i="17"/>
  <c r="J10" i="17"/>
  <c r="I10" i="17"/>
  <c r="H10" i="17"/>
  <c r="G10" i="17"/>
  <c r="F10" i="17"/>
  <c r="E10" i="17"/>
  <c r="D10" i="17"/>
  <c r="C10" i="17"/>
  <c r="B10" i="17"/>
  <c r="J9" i="17"/>
  <c r="I9" i="17"/>
  <c r="H9" i="17"/>
  <c r="G9" i="17"/>
  <c r="F9" i="17"/>
  <c r="E9" i="17"/>
  <c r="D9" i="17"/>
  <c r="C9" i="17"/>
  <c r="B9" i="17"/>
  <c r="J8" i="17"/>
  <c r="I8" i="17"/>
  <c r="H8" i="17"/>
  <c r="G8" i="17"/>
  <c r="F8" i="17"/>
  <c r="E8" i="17"/>
  <c r="D8" i="17"/>
  <c r="C8" i="17"/>
  <c r="B8" i="17"/>
  <c r="J7" i="17"/>
  <c r="I7" i="17"/>
  <c r="H7" i="17"/>
  <c r="G7" i="17"/>
  <c r="F7" i="17"/>
  <c r="E7" i="17"/>
  <c r="D7" i="17"/>
  <c r="C7" i="17"/>
  <c r="B7" i="17"/>
</calcChain>
</file>

<file path=xl/sharedStrings.xml><?xml version="1.0" encoding="utf-8"?>
<sst xmlns="http://schemas.openxmlformats.org/spreadsheetml/2006/main" count="35" uniqueCount="26">
  <si>
    <t>Cuadro 6.  FLUJO DE INVERSIÓN EXTRANJERA DIRECTA EN LA REPÚBLICA, SEGÚN PARTIDA</t>
  </si>
  <si>
    <t>Y SECTOR Y SU VARIACIÓN PORCENTUAL: AÑOS 2019-23</t>
  </si>
  <si>
    <t>Partida y sector</t>
  </si>
  <si>
    <t>Flujo de Inversión Extranjera Directa</t>
  </si>
  <si>
    <t>Variación porcentual</t>
  </si>
  <si>
    <t>2021 (P)</t>
  </si>
  <si>
    <t>2022 (P)</t>
  </si>
  <si>
    <t>2023 (P)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</si>
  <si>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</si>
  <si>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</si>
  <si>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</si>
  <si>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</si>
  <si>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Acciones y otras participaciones de capital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</si>
  <si>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</si>
  <si>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</si>
  <si>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</si>
  <si>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</si>
  <si>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</t>
  </si>
  <si>
    <t xml:space="preserve">  Otro capital</t>
  </si>
  <si>
    <t xml:space="preserve">      Activos frente a inversionistas directos</t>
  </si>
  <si>
    <t xml:space="preserve">        Empresas de la Zona Libre de Colón</t>
  </si>
  <si>
    <t xml:space="preserve">        Otras empresas</t>
  </si>
  <si>
    <t xml:space="preserve">      Pasivos frente a inversionistas directos</t>
  </si>
  <si>
    <t>NOTA: Las diferencias que se observen entre el total y los parciales se deben al redondeo.</t>
  </si>
  <si>
    <t>(P) Cifras preliminares.</t>
  </si>
  <si>
    <t xml:space="preserve">  Flujo de Inversión Extranjera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</si>
</sst>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5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color theme="0"/>
      <name val="Arial"/>
      <charset val="134"/>
    </font>
    <font>
      <b/>
      <sz val="11"/>
      <color theme="0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68" fontId="2" fillId="0" borderId="9" xfId="0" applyNumberFormat="1" applyFont="1" applyBorder="1" applyAlignment="1">
      <alignment vertical="center"/>
    </xf>
    <xf numFmtId="0" fontId="1" fillId="0" borderId="8" xfId="0" applyFont="1" applyBorder="1"/>
    <xf numFmtId="168" fontId="1" fillId="0" borderId="9" xfId="0" applyNumberFormat="1" applyFont="1" applyBorder="1"/>
    <xf numFmtId="168" fontId="1" fillId="0" borderId="9" xfId="0" applyNumberFormat="1" applyFont="1" applyFill="1" applyBorder="1"/>
    <xf numFmtId="168" fontId="2" fillId="0" borderId="9" xfId="0" applyNumberFormat="1" applyFont="1" applyFill="1" applyBorder="1" applyAlignment="1">
      <alignment vertical="center"/>
    </xf>
    <xf numFmtId="0" fontId="1" fillId="0" borderId="10" xfId="0" applyFont="1" applyBorder="1" applyAlignment="1">
      <alignment vertical="top"/>
    </xf>
    <xf numFmtId="168" fontId="1" fillId="0" borderId="11" xfId="0" applyNumberFormat="1" applyFont="1" applyBorder="1" applyAlignment="1">
      <alignment vertical="top"/>
    </xf>
    <xf numFmtId="0" fontId="3" fillId="2" borderId="13" xfId="0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vertical="center"/>
    </xf>
    <xf numFmtId="168" fontId="1" fillId="0" borderId="14" xfId="0" applyNumberFormat="1" applyFont="1" applyBorder="1"/>
    <xf numFmtId="168" fontId="1" fillId="0" borderId="14" xfId="0" applyNumberFormat="1" applyFont="1" applyFill="1" applyBorder="1"/>
    <xf numFmtId="168" fontId="2" fillId="0" borderId="14" xfId="0" applyNumberFormat="1" applyFont="1" applyFill="1" applyBorder="1" applyAlignment="1">
      <alignment vertical="center"/>
    </xf>
    <xf numFmtId="168" fontId="1" fillId="0" borderId="15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workbookViewId="0">
      <pane xSplit="1" ySplit="6" topLeftCell="B7" activePane="bottomRight" state="frozen"/>
      <selection pane="topRight"/>
      <selection pane="bottomLeft"/>
      <selection pane="bottomRight" activeCell="A22" sqref="A22"/>
    </sheetView>
  </sheetViews>
  <sheetFormatPr baseColWidth="10" defaultColWidth="11.42578125" defaultRowHeight="12.85"/>
  <cols>
    <col min="1" max="1" width="41.42578125" style="1" customWidth="1"/>
    <col min="2" max="10" width="8.7109375" style="1" customWidth="1"/>
    <col min="11" max="16384" width="11.42578125" style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0" customHeight="1"/>
    <row r="4" spans="1:10" ht="15" customHeight="1">
      <c r="A4" s="19" t="s">
        <v>2</v>
      </c>
      <c r="B4" s="26" t="s">
        <v>3</v>
      </c>
      <c r="C4" s="26"/>
      <c r="D4" s="26"/>
      <c r="E4" s="26"/>
      <c r="F4" s="19"/>
      <c r="G4" s="22" t="s">
        <v>4</v>
      </c>
      <c r="H4" s="23"/>
      <c r="I4" s="23"/>
      <c r="J4" s="23"/>
    </row>
    <row r="5" spans="1:10" ht="15" customHeight="1">
      <c r="A5" s="20"/>
      <c r="B5" s="27"/>
      <c r="C5" s="27"/>
      <c r="D5" s="27"/>
      <c r="E5" s="27"/>
      <c r="F5" s="20"/>
      <c r="G5" s="24"/>
      <c r="H5" s="24"/>
      <c r="I5" s="24"/>
      <c r="J5" s="25"/>
    </row>
    <row r="6" spans="1:10" ht="15" customHeight="1">
      <c r="A6" s="21"/>
      <c r="B6" s="2">
        <v>2019</v>
      </c>
      <c r="C6" s="3">
        <v>2020</v>
      </c>
      <c r="D6" s="3" t="s">
        <v>5</v>
      </c>
      <c r="E6" s="3" t="s">
        <v>6</v>
      </c>
      <c r="F6" s="3" t="s">
        <v>7</v>
      </c>
      <c r="G6" s="3">
        <v>2020</v>
      </c>
      <c r="H6" s="3" t="s">
        <v>5</v>
      </c>
      <c r="I6" s="3" t="s">
        <v>6</v>
      </c>
      <c r="J6" s="12" t="s">
        <v>7</v>
      </c>
    </row>
    <row r="7" spans="1:10" ht="24.95" customHeight="1">
      <c r="A7" s="4" t="s">
        <v>25</v>
      </c>
      <c r="B7" s="5">
        <f>SUM(B8+B9+B10+B11)</f>
        <v>4391.7843893099998</v>
      </c>
      <c r="C7" s="5">
        <f t="shared" ref="C7:F7" si="0">SUM(C8+C9+C10+C11)</f>
        <v>1401.2771278600001</v>
      </c>
      <c r="D7" s="5">
        <f t="shared" si="0"/>
        <v>2130.4447059200002</v>
      </c>
      <c r="E7" s="5">
        <f t="shared" si="0"/>
        <v>2313.4194943500002</v>
      </c>
      <c r="F7" s="5">
        <f t="shared" si="0"/>
        <v>2197.01182565</v>
      </c>
      <c r="G7" s="5">
        <f>IF(B7=0,0,+C7/B7*100-100)</f>
        <v>-68.093216705473196</v>
      </c>
      <c r="H7" s="5">
        <f t="shared" ref="H7:J22" si="1">IF(C7=0,0,+D7/C7*100-100)</f>
        <v>52.035929479100901</v>
      </c>
      <c r="I7" s="5">
        <f t="shared" si="1"/>
        <v>8.5885725135956807</v>
      </c>
      <c r="J7" s="13">
        <f t="shared" si="1"/>
        <v>-5.0318443751467896</v>
      </c>
    </row>
    <row r="8" spans="1:10" ht="14.1" customHeight="1">
      <c r="A8" s="6" t="s">
        <v>8</v>
      </c>
      <c r="B8" s="7">
        <f>SUM(B13+B18)</f>
        <v>310.30093469000002</v>
      </c>
      <c r="C8" s="7">
        <f t="shared" ref="C8:F9" si="2">SUM(C13+C18)</f>
        <v>199.52289726999999</v>
      </c>
      <c r="D8" s="7">
        <f t="shared" si="2"/>
        <v>360.55332842000001</v>
      </c>
      <c r="E8" s="7">
        <f t="shared" si="2"/>
        <v>670.59489910000002</v>
      </c>
      <c r="F8" s="7">
        <f t="shared" si="2"/>
        <v>681.48731834</v>
      </c>
      <c r="G8" s="7">
        <f t="shared" ref="G8:J28" si="3">IF(B8=0,0,+C8/B8*100-100)</f>
        <v>-35.700194564566999</v>
      </c>
      <c r="H8" s="7">
        <f t="shared" si="1"/>
        <v>80.707745002363893</v>
      </c>
      <c r="I8" s="7">
        <f t="shared" si="1"/>
        <v>85.990489129208598</v>
      </c>
      <c r="J8" s="14">
        <f t="shared" si="1"/>
        <v>1.6242919912780001</v>
      </c>
    </row>
    <row r="9" spans="1:10" ht="14.1" customHeight="1">
      <c r="A9" s="6" t="s">
        <v>9</v>
      </c>
      <c r="B9" s="7">
        <f>SUM(B14+B19)</f>
        <v>308.4768133</v>
      </c>
      <c r="C9" s="7">
        <f t="shared" si="2"/>
        <v>122.23492175</v>
      </c>
      <c r="D9" s="7">
        <f t="shared" si="2"/>
        <v>329.83163198</v>
      </c>
      <c r="E9" s="7">
        <f t="shared" si="2"/>
        <v>3.4735010299999902</v>
      </c>
      <c r="F9" s="7">
        <f t="shared" si="2"/>
        <v>-316.80501943000002</v>
      </c>
      <c r="G9" s="7">
        <f t="shared" si="3"/>
        <v>-60.374680857739499</v>
      </c>
      <c r="H9" s="7">
        <f t="shared" si="1"/>
        <v>169.83420716265201</v>
      </c>
      <c r="I9" s="7">
        <f t="shared" si="1"/>
        <v>-98.946886625413001</v>
      </c>
      <c r="J9" s="14">
        <f t="shared" si="1"/>
        <v>-9220.6254638709706</v>
      </c>
    </row>
    <row r="10" spans="1:10" ht="14.1" customHeight="1">
      <c r="A10" s="6" t="s">
        <v>10</v>
      </c>
      <c r="B10" s="7">
        <f>SUM(B15+B20+B24+B27)</f>
        <v>512.67882142999997</v>
      </c>
      <c r="C10" s="7">
        <f t="shared" ref="C10:F11" si="4">SUM(C15+C20+C24+C27)</f>
        <v>-282.39941642000002</v>
      </c>
      <c r="D10" s="7">
        <f t="shared" si="4"/>
        <v>277.61740692000001</v>
      </c>
      <c r="E10" s="8">
        <f t="shared" si="4"/>
        <v>345.29463335999998</v>
      </c>
      <c r="F10" s="8">
        <f t="shared" si="4"/>
        <v>350.22639843000002</v>
      </c>
      <c r="G10" s="8">
        <f t="shared" si="3"/>
        <v>-155.083105565452</v>
      </c>
      <c r="H10" s="8">
        <f t="shared" si="1"/>
        <v>-198.306650360464</v>
      </c>
      <c r="I10" s="8">
        <f t="shared" si="1"/>
        <v>24.3778757214249</v>
      </c>
      <c r="J10" s="15">
        <f t="shared" si="1"/>
        <v>1.42827735896438</v>
      </c>
    </row>
    <row r="11" spans="1:10" ht="14.1" customHeight="1">
      <c r="A11" s="6" t="s">
        <v>11</v>
      </c>
      <c r="B11" s="7">
        <f>SUM(B16+B21+B25+B28)</f>
        <v>3260.3278198899998</v>
      </c>
      <c r="C11" s="7">
        <f t="shared" si="4"/>
        <v>1361.91872526</v>
      </c>
      <c r="D11" s="7">
        <f t="shared" si="4"/>
        <v>1162.4423386000001</v>
      </c>
      <c r="E11" s="8">
        <f t="shared" si="4"/>
        <v>1294.05646086</v>
      </c>
      <c r="F11" s="8">
        <f t="shared" si="4"/>
        <v>1482.1031283100001</v>
      </c>
      <c r="G11" s="8">
        <f t="shared" si="3"/>
        <v>-58.227552550039299</v>
      </c>
      <c r="H11" s="8">
        <f t="shared" si="1"/>
        <v>-14.646717381899499</v>
      </c>
      <c r="I11" s="8">
        <f t="shared" si="1"/>
        <v>11.3222065206702</v>
      </c>
      <c r="J11" s="15">
        <f t="shared" si="1"/>
        <v>14.5315659043987</v>
      </c>
    </row>
    <row r="12" spans="1:10" ht="20.149999999999999" customHeight="1">
      <c r="A12" s="4" t="s">
        <v>12</v>
      </c>
      <c r="B12" s="5">
        <f>SUM(B13+B14+B15+B16)</f>
        <v>-29.402901020000002</v>
      </c>
      <c r="C12" s="5">
        <f t="shared" ref="C12:F12" si="5">SUM(C13+C14+C15+C16)</f>
        <v>-404.68117272000001</v>
      </c>
      <c r="D12" s="5">
        <f t="shared" si="5"/>
        <v>125.14025925999999</v>
      </c>
      <c r="E12" s="9">
        <f t="shared" si="5"/>
        <v>101.41656352</v>
      </c>
      <c r="F12" s="9">
        <f t="shared" si="5"/>
        <v>41.610533850000003</v>
      </c>
      <c r="G12" s="9">
        <f t="shared" si="3"/>
        <v>1276.3307656095999</v>
      </c>
      <c r="H12" s="9">
        <f t="shared" si="1"/>
        <v>-130.92317302999001</v>
      </c>
      <c r="I12" s="9">
        <f t="shared" si="1"/>
        <v>-18.9576846654201</v>
      </c>
      <c r="J12" s="16">
        <f t="shared" si="1"/>
        <v>-58.970672633968597</v>
      </c>
    </row>
    <row r="13" spans="1:10" ht="14.1" customHeight="1">
      <c r="A13" s="6" t="s">
        <v>13</v>
      </c>
      <c r="B13" s="7">
        <v>77.267796020000006</v>
      </c>
      <c r="C13" s="7">
        <v>192.8987711</v>
      </c>
      <c r="D13" s="7">
        <v>-50.904894480000003</v>
      </c>
      <c r="E13" s="8">
        <v>-8.8373743499999993</v>
      </c>
      <c r="F13" s="8">
        <v>123.64830562</v>
      </c>
      <c r="G13" s="8">
        <f t="shared" si="3"/>
        <v>149.649635470475</v>
      </c>
      <c r="H13" s="8">
        <f t="shared" si="1"/>
        <v>-126.389434307806</v>
      </c>
      <c r="I13" s="8">
        <f t="shared" si="1"/>
        <v>-82.639440784083902</v>
      </c>
      <c r="J13" s="15">
        <f t="shared" si="1"/>
        <v>-1499.1520639838</v>
      </c>
    </row>
    <row r="14" spans="1:10" ht="14.1" customHeight="1">
      <c r="A14" s="6" t="s">
        <v>14</v>
      </c>
      <c r="B14" s="7">
        <v>-47.132679000000003</v>
      </c>
      <c r="C14" s="7">
        <v>-16</v>
      </c>
      <c r="D14" s="7">
        <v>73.040999999999997</v>
      </c>
      <c r="E14" s="8">
        <v>-62.774711680000003</v>
      </c>
      <c r="F14" s="8">
        <v>-160.51499999999999</v>
      </c>
      <c r="G14" s="8">
        <f t="shared" si="3"/>
        <v>-66.053276963102405</v>
      </c>
      <c r="H14" s="8">
        <f t="shared" si="1"/>
        <v>-556.50625000000002</v>
      </c>
      <c r="I14" s="8">
        <f t="shared" si="1"/>
        <v>-185.94448553552101</v>
      </c>
      <c r="J14" s="15">
        <f t="shared" si="1"/>
        <v>155.70009913902999</v>
      </c>
    </row>
    <row r="15" spans="1:10" ht="14.1" customHeight="1">
      <c r="A15" s="6" t="s">
        <v>15</v>
      </c>
      <c r="B15" s="7">
        <v>2.6069986699999999</v>
      </c>
      <c r="C15" s="7">
        <v>-86.524032669999997</v>
      </c>
      <c r="D15" s="7">
        <v>-26.613600000000002</v>
      </c>
      <c r="E15" s="8">
        <v>-1.1273580000000001</v>
      </c>
      <c r="F15" s="8">
        <v>1.0440100000000001</v>
      </c>
      <c r="G15" s="8">
        <f t="shared" si="3"/>
        <v>-3418.9135715976399</v>
      </c>
      <c r="H15" s="8">
        <f t="shared" si="1"/>
        <v>-69.241378171191499</v>
      </c>
      <c r="I15" s="8">
        <f t="shared" si="1"/>
        <v>-95.763977815853593</v>
      </c>
      <c r="J15" s="15">
        <f t="shared" si="1"/>
        <v>-192.60678506738799</v>
      </c>
    </row>
    <row r="16" spans="1:10" ht="14.1" customHeight="1">
      <c r="A16" s="6" t="s">
        <v>16</v>
      </c>
      <c r="B16" s="7">
        <v>-62.14501671</v>
      </c>
      <c r="C16" s="7">
        <v>-495.05591114999999</v>
      </c>
      <c r="D16" s="7">
        <v>129.61775374000001</v>
      </c>
      <c r="E16" s="8">
        <v>174.15600755</v>
      </c>
      <c r="F16" s="8">
        <v>77.433218229999994</v>
      </c>
      <c r="G16" s="8">
        <f t="shared" si="3"/>
        <v>696.61401244798196</v>
      </c>
      <c r="H16" s="8">
        <f t="shared" si="1"/>
        <v>-126.182447440917</v>
      </c>
      <c r="I16" s="8">
        <f t="shared" si="1"/>
        <v>34.361229480445402</v>
      </c>
      <c r="J16" s="15">
        <f t="shared" si="1"/>
        <v>-55.538014841222697</v>
      </c>
    </row>
    <row r="17" spans="1:10" ht="20.149999999999999" customHeight="1">
      <c r="A17" s="4" t="s">
        <v>17</v>
      </c>
      <c r="B17" s="5">
        <f>SUM(B18+B19+B20+B21)</f>
        <v>1728.03293867</v>
      </c>
      <c r="C17" s="5">
        <f t="shared" ref="C17:F17" si="6">SUM(C18+C19+C20+C21)</f>
        <v>-330.16192195999997</v>
      </c>
      <c r="D17" s="5">
        <f t="shared" si="6"/>
        <v>1809.72163247</v>
      </c>
      <c r="E17" s="5">
        <f t="shared" si="6"/>
        <v>1085.3079627</v>
      </c>
      <c r="F17" s="5">
        <f t="shared" si="6"/>
        <v>1053.12791803</v>
      </c>
      <c r="G17" s="5">
        <f t="shared" si="3"/>
        <v>-119.10622850824301</v>
      </c>
      <c r="H17" s="5">
        <f t="shared" si="1"/>
        <v>-648.13154155591997</v>
      </c>
      <c r="I17" s="5">
        <f t="shared" si="1"/>
        <v>-40.029010913754902</v>
      </c>
      <c r="J17" s="13">
        <f t="shared" si="1"/>
        <v>-2.965061141719</v>
      </c>
    </row>
    <row r="18" spans="1:10" ht="14.1" customHeight="1">
      <c r="A18" s="6" t="s">
        <v>13</v>
      </c>
      <c r="B18" s="7">
        <v>233.03313867</v>
      </c>
      <c r="C18" s="7">
        <v>6.6241261700000003</v>
      </c>
      <c r="D18" s="7">
        <v>411.45822290000001</v>
      </c>
      <c r="E18" s="7">
        <v>679.43227345000003</v>
      </c>
      <c r="F18" s="7">
        <v>557.83901272000003</v>
      </c>
      <c r="G18" s="7">
        <f t="shared" si="3"/>
        <v>-97.157431682117803</v>
      </c>
      <c r="H18" s="7">
        <f t="shared" si="1"/>
        <v>6111.50944804544</v>
      </c>
      <c r="I18" s="7">
        <f t="shared" si="1"/>
        <v>65.127887993413097</v>
      </c>
      <c r="J18" s="14">
        <f t="shared" si="1"/>
        <v>-17.896303352294002</v>
      </c>
    </row>
    <row r="19" spans="1:10" ht="14.1" customHeight="1">
      <c r="A19" s="6" t="s">
        <v>14</v>
      </c>
      <c r="B19" s="7">
        <v>355.6094923</v>
      </c>
      <c r="C19" s="7">
        <v>138.23492175000001</v>
      </c>
      <c r="D19" s="7">
        <v>256.79063198</v>
      </c>
      <c r="E19" s="7">
        <v>66.248212710000004</v>
      </c>
      <c r="F19" s="7">
        <v>-156.29001943</v>
      </c>
      <c r="G19" s="7">
        <f t="shared" si="3"/>
        <v>-61.127325129616601</v>
      </c>
      <c r="H19" s="7">
        <f t="shared" si="1"/>
        <v>85.763936297088406</v>
      </c>
      <c r="I19" s="7">
        <f t="shared" si="1"/>
        <v>-74.201468254823396</v>
      </c>
      <c r="J19" s="14">
        <f t="shared" si="1"/>
        <v>-335.91582781886598</v>
      </c>
    </row>
    <row r="20" spans="1:10" ht="14.1" customHeight="1">
      <c r="A20" s="6" t="s">
        <v>15</v>
      </c>
      <c r="B20" s="7">
        <v>170.82474723999999</v>
      </c>
      <c r="C20" s="7">
        <v>-12.80000092</v>
      </c>
      <c r="D20" s="7">
        <v>-22.075457490000002</v>
      </c>
      <c r="E20" s="7">
        <v>-428.62600062000001</v>
      </c>
      <c r="F20" s="7">
        <v>-72.607916680000002</v>
      </c>
      <c r="G20" s="7">
        <f t="shared" si="3"/>
        <v>-107.493060067003</v>
      </c>
      <c r="H20" s="7">
        <f t="shared" si="1"/>
        <v>72.464499244739102</v>
      </c>
      <c r="I20" s="7">
        <f t="shared" si="1"/>
        <v>1841.64039777732</v>
      </c>
      <c r="J20" s="14">
        <f t="shared" si="1"/>
        <v>-83.060309786393304</v>
      </c>
    </row>
    <row r="21" spans="1:10" ht="14.1" customHeight="1">
      <c r="A21" s="6" t="s">
        <v>16</v>
      </c>
      <c r="B21" s="7">
        <v>968.56556046000003</v>
      </c>
      <c r="C21" s="7">
        <v>-462.22096895999999</v>
      </c>
      <c r="D21" s="7">
        <v>1163.54823508</v>
      </c>
      <c r="E21" s="7">
        <v>768.25347715999999</v>
      </c>
      <c r="F21" s="7">
        <v>724.18684141999995</v>
      </c>
      <c r="G21" s="7">
        <f t="shared" si="3"/>
        <v>-147.72221807478701</v>
      </c>
      <c r="H21" s="7">
        <f t="shared" si="1"/>
        <v>-351.72986801053003</v>
      </c>
      <c r="I21" s="7">
        <f t="shared" si="1"/>
        <v>-33.973216236525097</v>
      </c>
      <c r="J21" s="14">
        <f t="shared" si="1"/>
        <v>-5.7359500542582804</v>
      </c>
    </row>
    <row r="22" spans="1:10" ht="20.149999999999999" customHeight="1">
      <c r="A22" s="4" t="s">
        <v>18</v>
      </c>
      <c r="B22" s="5">
        <f>SUM(B23+B26)</f>
        <v>2693.15435166</v>
      </c>
      <c r="C22" s="5">
        <f t="shared" ref="C22:F22" si="7">SUM(C23+C26)</f>
        <v>2136.1202225400002</v>
      </c>
      <c r="D22" s="5">
        <f t="shared" si="7"/>
        <v>195.58281418999999</v>
      </c>
      <c r="E22" s="5">
        <f t="shared" si="7"/>
        <v>1126.69496813</v>
      </c>
      <c r="F22" s="5">
        <f t="shared" si="7"/>
        <v>1102.27337377</v>
      </c>
      <c r="G22" s="5">
        <f t="shared" si="3"/>
        <v>-20.683334721482101</v>
      </c>
      <c r="H22" s="5">
        <f t="shared" si="1"/>
        <v>-90.8440165433461</v>
      </c>
      <c r="I22" s="5">
        <f t="shared" si="1"/>
        <v>476.07053707462501</v>
      </c>
      <c r="J22" s="13">
        <f t="shared" si="1"/>
        <v>-2.1675426846481001</v>
      </c>
    </row>
    <row r="23" spans="1:10" ht="15" customHeight="1">
      <c r="A23" s="4" t="s">
        <v>19</v>
      </c>
      <c r="B23" s="5">
        <f>SUM(B24+B25)</f>
        <v>-292.83111484</v>
      </c>
      <c r="C23" s="5">
        <f t="shared" ref="C23:F23" si="8">SUM(C24+C25)</f>
        <v>3033.0747619700001</v>
      </c>
      <c r="D23" s="5">
        <f t="shared" si="8"/>
        <v>297.38234879999999</v>
      </c>
      <c r="E23" s="5">
        <f t="shared" si="8"/>
        <v>-153.10294395</v>
      </c>
      <c r="F23" s="5">
        <f t="shared" si="8"/>
        <v>-190.18288834000001</v>
      </c>
      <c r="G23" s="5">
        <f t="shared" si="3"/>
        <v>-1135.77612086313</v>
      </c>
      <c r="H23" s="5">
        <f t="shared" si="3"/>
        <v>-90.195350522555302</v>
      </c>
      <c r="I23" s="5">
        <f t="shared" si="3"/>
        <v>-151.48353443565199</v>
      </c>
      <c r="J23" s="13">
        <f t="shared" si="3"/>
        <v>24.218962374825001</v>
      </c>
    </row>
    <row r="24" spans="1:10" ht="14.1" customHeight="1">
      <c r="A24" s="6" t="s">
        <v>20</v>
      </c>
      <c r="B24" s="7">
        <v>-136.88032392</v>
      </c>
      <c r="C24" s="7">
        <v>335.29280724</v>
      </c>
      <c r="D24" s="7">
        <v>398.93800046000001</v>
      </c>
      <c r="E24" s="7">
        <v>208.13527782</v>
      </c>
      <c r="F24" s="7">
        <v>106.58698633</v>
      </c>
      <c r="G24" s="7">
        <f t="shared" si="3"/>
        <v>-344.95325378975798</v>
      </c>
      <c r="H24" s="7">
        <f t="shared" si="3"/>
        <v>18.981973918230601</v>
      </c>
      <c r="I24" s="7">
        <f t="shared" si="3"/>
        <v>-47.827663050397</v>
      </c>
      <c r="J24" s="14">
        <f t="shared" si="3"/>
        <v>-48.789562516077297</v>
      </c>
    </row>
    <row r="25" spans="1:10" ht="14.1" customHeight="1">
      <c r="A25" s="6" t="s">
        <v>21</v>
      </c>
      <c r="B25" s="7">
        <v>-155.95079092</v>
      </c>
      <c r="C25" s="7">
        <v>2697.7819547300001</v>
      </c>
      <c r="D25" s="7">
        <v>-101.55565166</v>
      </c>
      <c r="E25" s="7">
        <v>-361.23822177</v>
      </c>
      <c r="F25" s="7">
        <v>-296.76987466999998</v>
      </c>
      <c r="G25" s="7">
        <f t="shared" si="3"/>
        <v>-1829.8930892334599</v>
      </c>
      <c r="H25" s="7">
        <f t="shared" si="3"/>
        <v>-103.76441289044701</v>
      </c>
      <c r="I25" s="7">
        <f t="shared" si="3"/>
        <v>255.704695765624</v>
      </c>
      <c r="J25" s="14">
        <f t="shared" si="3"/>
        <v>-17.846491100558801</v>
      </c>
    </row>
    <row r="26" spans="1:10" ht="15" customHeight="1">
      <c r="A26" s="4" t="s">
        <v>22</v>
      </c>
      <c r="B26" s="5">
        <f>SUM(B27+B28)</f>
        <v>2985.9854664999998</v>
      </c>
      <c r="C26" s="5">
        <f t="shared" ref="C26:F26" si="9">SUM(C27+C28)</f>
        <v>-896.95453942999995</v>
      </c>
      <c r="D26" s="5">
        <f t="shared" si="9"/>
        <v>-101.79953460999999</v>
      </c>
      <c r="E26" s="5">
        <f t="shared" si="9"/>
        <v>1279.7979120800001</v>
      </c>
      <c r="F26" s="5">
        <f t="shared" si="9"/>
        <v>1292.4562621099999</v>
      </c>
      <c r="G26" s="5">
        <f t="shared" si="3"/>
        <v>-130.038811290041</v>
      </c>
      <c r="H26" s="5">
        <f t="shared" si="3"/>
        <v>-88.650535770219506</v>
      </c>
      <c r="I26" s="5">
        <f t="shared" si="3"/>
        <v>-1357.1746196905301</v>
      </c>
      <c r="J26" s="13">
        <f t="shared" si="3"/>
        <v>0.98908975475878003</v>
      </c>
    </row>
    <row r="27" spans="1:10" ht="14.1" customHeight="1">
      <c r="A27" s="6" t="s">
        <v>20</v>
      </c>
      <c r="B27" s="7">
        <v>476.12739943999998</v>
      </c>
      <c r="C27" s="7">
        <v>-518.36819006999997</v>
      </c>
      <c r="D27" s="7">
        <v>-72.631536049999994</v>
      </c>
      <c r="E27" s="7">
        <v>566.91271415999995</v>
      </c>
      <c r="F27" s="7">
        <v>315.20331878000002</v>
      </c>
      <c r="G27" s="7">
        <f t="shared" si="3"/>
        <v>-208.87174119357201</v>
      </c>
      <c r="H27" s="7">
        <f t="shared" si="3"/>
        <v>-85.988427252800406</v>
      </c>
      <c r="I27" s="7">
        <f t="shared" si="3"/>
        <v>-880.532458751435</v>
      </c>
      <c r="J27" s="14">
        <f t="shared" si="3"/>
        <v>-44.400026510776101</v>
      </c>
    </row>
    <row r="28" spans="1:10" ht="20.149999999999999" customHeight="1">
      <c r="A28" s="10" t="s">
        <v>21</v>
      </c>
      <c r="B28" s="11">
        <v>2509.8580670599999</v>
      </c>
      <c r="C28" s="11">
        <v>-378.58634935999999</v>
      </c>
      <c r="D28" s="11">
        <v>-29.167998560000001</v>
      </c>
      <c r="E28" s="11">
        <v>712.88519792</v>
      </c>
      <c r="F28" s="11">
        <v>977.25294332999999</v>
      </c>
      <c r="G28" s="11">
        <f t="shared" si="3"/>
        <v>-115.083974441769</v>
      </c>
      <c r="H28" s="11">
        <f t="shared" si="3"/>
        <v>-92.295549322021699</v>
      </c>
      <c r="I28" s="11">
        <f t="shared" si="3"/>
        <v>-2544.0662133658602</v>
      </c>
      <c r="J28" s="17">
        <f t="shared" si="3"/>
        <v>37.084196190543899</v>
      </c>
    </row>
    <row r="29" spans="1:10" ht="10" customHeight="1"/>
    <row r="30" spans="1:10" ht="12.85" customHeight="1">
      <c r="A30" s="1" t="s">
        <v>23</v>
      </c>
    </row>
    <row r="31" spans="1:10">
      <c r="A31" s="1" t="s">
        <v>24</v>
      </c>
    </row>
  </sheetData>
  <mergeCells count="5">
    <mergeCell ref="A1:J1"/>
    <mergeCell ref="A2:J2"/>
    <mergeCell ref="A4:A6"/>
    <mergeCell ref="G4:J5"/>
    <mergeCell ref="B4:F5"/>
  </mergeCells>
  <printOptions horizontalCentered="1"/>
  <pageMargins left="0.74803149606299202" right="0.74803149606299202" top="0.98425196850393704" bottom="0.98425196850393704" header="0.31496062992126" footer="0.31496062992126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</vt:lpstr>
      <vt:lpstr>'6'!Área_de_impresión</vt:lpstr>
      <vt:lpstr>'6'!Títulos_a_imprimir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2024-12-02T19:42:00Z</cp:lastPrinted>
  <dcterms:created xsi:type="dcterms:W3CDTF">2018-06-25T14:07:00Z</dcterms:created>
  <dcterms:modified xsi:type="dcterms:W3CDTF">2025-04-24T15:54:00Z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1A135AAC48EF4DC193CB43FD71E6EAF8_12</vt:lpwstr>
  </property>
  <property fmtid="{D5CDD505-2E9C-101B-9397-08002B2CF9AE}" pid="3" name="KSOProductBuildVer">
    <vt:lpwstr>3082-12.2.0.20795</vt:lpwstr>
  </property>
</Properties>
</file>